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G10"/>
  <c r="G11"/>
  <c r="G12"/>
  <c r="G13"/>
  <c r="G14"/>
  <c r="G15"/>
  <c r="H20"/>
  <c r="D17"/>
  <c r="H13" l="1"/>
  <c r="F13"/>
  <c r="D27" l="1"/>
  <c r="C27"/>
  <c r="C17"/>
  <c r="C28" l="1"/>
  <c r="D28"/>
  <c r="F12"/>
  <c r="H12"/>
  <c r="F19"/>
  <c r="G19"/>
  <c r="H19"/>
  <c r="F20"/>
  <c r="G20"/>
  <c r="F21"/>
  <c r="G21"/>
  <c r="H21"/>
  <c r="F22"/>
  <c r="G22"/>
  <c r="H22"/>
  <c r="F24"/>
  <c r="G24"/>
  <c r="H24"/>
  <c r="F25"/>
  <c r="G25"/>
  <c r="H25"/>
  <c r="H14"/>
  <c r="H15"/>
  <c r="F14"/>
  <c r="F15"/>
  <c r="E27" l="1"/>
  <c r="E17"/>
  <c r="H9"/>
  <c r="H10"/>
  <c r="H11"/>
  <c r="F9"/>
  <c r="F10"/>
  <c r="F11"/>
  <c r="H8"/>
  <c r="G8"/>
  <c r="F8"/>
  <c r="E28" l="1"/>
  <c r="G27" l="1"/>
  <c r="G17"/>
  <c r="H27"/>
  <c r="F27" l="1"/>
  <c r="G28"/>
  <c r="H17" l="1"/>
  <c r="F17"/>
  <c r="H28" l="1"/>
  <c r="F28"/>
</calcChain>
</file>

<file path=xl/sharedStrings.xml><?xml version="1.0" encoding="utf-8"?>
<sst xmlns="http://schemas.openxmlformats.org/spreadsheetml/2006/main" count="39" uniqueCount="34">
  <si>
    <t>тыс.руб.</t>
  </si>
  <si>
    <t>Динамика,</t>
  </si>
  <si>
    <t>%</t>
  </si>
  <si>
    <t>Наименование дохода</t>
  </si>
  <si>
    <t>Налог на доходы физических лиц</t>
  </si>
  <si>
    <t>АНАЛИЗ</t>
  </si>
  <si>
    <t>Единый сельскохозяйственный налог</t>
  </si>
  <si>
    <t>Государственная пошлина</t>
  </si>
  <si>
    <t>Итого налоговых доходов</t>
  </si>
  <si>
    <t>Продажа земельных участков</t>
  </si>
  <si>
    <t>Прочие неналоговые доходы</t>
  </si>
  <si>
    <t>Итого неналоговых доходов</t>
  </si>
  <si>
    <t>Всего собственных доходов</t>
  </si>
  <si>
    <t>Штрафы, санкции, возмещение ущерба</t>
  </si>
  <si>
    <t>Налог на добычу полезных ископаемых</t>
  </si>
  <si>
    <t>Доходы от оказания платных услуг</t>
  </si>
  <si>
    <t>Единый 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</si>
  <si>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</si>
  <si>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Задолженность по отмененным налогам и сборам</t>
  </si>
  <si>
    <t>Арендная плата за земли, находящиеся в государственной собственности до разграничения государственной собственности на землю и поступления от продажи права на заключение договоров аренды указанных земельных участков</t>
  </si>
  <si>
    <t>Проценты, полученные от предоставления бюджетных кредитов</t>
  </si>
  <si>
    <t>Прочие поступления от использования имущества, находящегося в государственной и муниципальной собственности</t>
  </si>
  <si>
    <t>Плата за негативное воздействие на окружающую среду</t>
  </si>
  <si>
    <t>Акцизы</t>
  </si>
  <si>
    <t>Налог, взимаемый в связи с применением патентной системы налогообложения</t>
  </si>
  <si>
    <t>поступления собственных доходов в районный бюджет</t>
  </si>
  <si>
    <t>Доходы от реализации имущества, находящегося в собственности муниципальных районов</t>
  </si>
  <si>
    <t>2022/2021г.г</t>
  </si>
  <si>
    <t>Факт на</t>
  </si>
  <si>
    <t>Заринского района на 01.02.2023 год</t>
  </si>
  <si>
    <t>Факт на    01.02.2022 тыс.руб.</t>
  </si>
  <si>
    <t>Факт на    01.02. 2023 тыс.руб.</t>
  </si>
  <si>
    <t>2023/2022г.г</t>
  </si>
  <si>
    <t>2023/2021г.г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</si>
</sst>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&quot;&quot;##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0" borderId="4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3" fillId="0" borderId="14" xfId="0" applyFont="1" applyFill="1" applyBorder="1" applyAlignment="1">
      <alignment horizontal="left"/>
    </xf>
    <xf numFmtId="0" fontId="3" fillId="0" borderId="1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8" xfId="0" applyFont="1" applyBorder="1"/>
    <xf numFmtId="0" fontId="3" fillId="0" borderId="13" xfId="0" applyFont="1" applyBorder="1"/>
    <xf numFmtId="0" fontId="3" fillId="0" borderId="19" xfId="0" applyFont="1" applyBorder="1"/>
    <xf numFmtId="0" fontId="0" fillId="2" borderId="0" xfId="0" applyFill="1"/>
    <xf numFmtId="0" fontId="3" fillId="2" borderId="16" xfId="0" applyFont="1" applyFill="1" applyBorder="1"/>
    <xf numFmtId="0" fontId="3" fillId="2" borderId="3" xfId="0" applyFont="1" applyFill="1" applyBorder="1"/>
    <xf numFmtId="0" fontId="3" fillId="2" borderId="20" xfId="0" applyFont="1" applyFill="1" applyBorder="1"/>
    <xf numFmtId="164" fontId="0" fillId="2" borderId="4" xfId="0" applyNumberFormat="1" applyFill="1" applyBorder="1" applyAlignment="1">
      <alignment horizontal="center"/>
    </xf>
    <xf numFmtId="0" fontId="3" fillId="2" borderId="0" xfId="0" applyFont="1" applyFill="1"/>
    <xf numFmtId="0" fontId="3" fillId="2" borderId="17" xfId="0" applyFont="1" applyFill="1" applyBorder="1"/>
    <xf numFmtId="0" fontId="3" fillId="2" borderId="18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4" fillId="0" borderId="4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0" fillId="2" borderId="4" xfId="0" applyNumberFormat="1" applyFill="1" applyBorder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165" fontId="0" fillId="2" borderId="4" xfId="0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0" fillId="2" borderId="23" xfId="0" applyNumberFormat="1" applyFill="1" applyBorder="1" applyAlignment="1">
      <alignment horizontal="center"/>
    </xf>
    <xf numFmtId="165" fontId="0" fillId="2" borderId="24" xfId="0" applyNumberFormat="1" applyFont="1" applyFill="1" applyBorder="1" applyAlignment="1">
      <alignment horizontal="center"/>
    </xf>
    <xf numFmtId="165" fontId="0" fillId="2" borderId="23" xfId="0" applyNumberFormat="1" applyFont="1" applyFill="1" applyBorder="1" applyAlignment="1">
      <alignment horizontal="center"/>
    </xf>
    <xf numFmtId="165" fontId="0" fillId="2" borderId="22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66" fontId="6" fillId="0" borderId="26" xfId="0" applyNumberFormat="1" applyFont="1" applyBorder="1" applyAlignment="1">
      <alignment horizontal="left" wrapText="1"/>
    </xf>
    <xf numFmtId="165" fontId="1" fillId="2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4" fontId="3" fillId="2" borderId="3" xfId="0" applyNumberFormat="1" applyFont="1" applyFill="1" applyBorder="1"/>
    <xf numFmtId="0" fontId="3" fillId="0" borderId="0" xfId="0" applyFont="1" applyAlignment="1">
      <alignment horizontal="center"/>
    </xf>
    <xf numFmtId="0" fontId="3" fillId="2" borderId="16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28"/>
  <sheetViews>
    <sheetView tabSelected="1" topLeftCell="A8" workbookViewId="0">
      <selection activeCell="E27" sqref="E27"/>
    </sheetView>
  </sheetViews>
  <sheetFormatPr defaultRowHeight="15"/>
  <cols>
    <col min="2" max="2" width="35.140625" customWidth="1"/>
    <col min="3" max="3" width="10.140625" style="11" customWidth="1"/>
    <col min="4" max="5" width="10.28515625" style="11" customWidth="1"/>
    <col min="6" max="6" width="13.140625" style="11" customWidth="1"/>
    <col min="7" max="7" width="12.140625" style="11" customWidth="1"/>
    <col min="8" max="8" width="11.5703125" style="11" customWidth="1"/>
  </cols>
  <sheetData>
    <row r="1" spans="2:8">
      <c r="B1" s="58" t="s">
        <v>5</v>
      </c>
      <c r="C1" s="58"/>
      <c r="D1" s="58"/>
      <c r="E1" s="58"/>
      <c r="F1" s="58"/>
      <c r="G1" s="58"/>
      <c r="H1" s="16"/>
    </row>
    <row r="2" spans="2:8">
      <c r="B2" s="58" t="s">
        <v>25</v>
      </c>
      <c r="C2" s="58"/>
      <c r="D2" s="58"/>
      <c r="E2" s="58"/>
      <c r="F2" s="58"/>
      <c r="G2" s="58"/>
      <c r="H2" s="58"/>
    </row>
    <row r="3" spans="2:8">
      <c r="B3" s="58" t="s">
        <v>29</v>
      </c>
      <c r="C3" s="58"/>
      <c r="D3" s="58"/>
      <c r="E3" s="58"/>
      <c r="F3" s="58"/>
      <c r="G3" s="58"/>
      <c r="H3" s="16"/>
    </row>
    <row r="4" spans="2:8" ht="15.75" thickBot="1">
      <c r="H4" s="11" t="s">
        <v>0</v>
      </c>
    </row>
    <row r="5" spans="2:8">
      <c r="B5" s="8"/>
      <c r="C5" s="12" t="s">
        <v>28</v>
      </c>
      <c r="D5" s="59" t="s">
        <v>30</v>
      </c>
      <c r="E5" s="59" t="s">
        <v>31</v>
      </c>
      <c r="F5" s="12" t="s">
        <v>1</v>
      </c>
      <c r="G5" s="12" t="s">
        <v>1</v>
      </c>
      <c r="H5" s="17" t="s">
        <v>1</v>
      </c>
    </row>
    <row r="6" spans="2:8">
      <c r="B6" s="9" t="s">
        <v>3</v>
      </c>
      <c r="C6" s="57">
        <v>44228</v>
      </c>
      <c r="D6" s="60"/>
      <c r="E6" s="60"/>
      <c r="F6" s="13" t="s">
        <v>27</v>
      </c>
      <c r="G6" s="13" t="s">
        <v>32</v>
      </c>
      <c r="H6" s="18" t="s">
        <v>33</v>
      </c>
    </row>
    <row r="7" spans="2:8" ht="15.75" thickBot="1">
      <c r="B7" s="10"/>
      <c r="C7" s="14" t="s">
        <v>0</v>
      </c>
      <c r="D7" s="61"/>
      <c r="E7" s="61"/>
      <c r="F7" s="19" t="s">
        <v>2</v>
      </c>
      <c r="G7" s="19" t="s">
        <v>2</v>
      </c>
      <c r="H7" s="20" t="s">
        <v>2</v>
      </c>
    </row>
    <row r="8" spans="2:8" ht="24" customHeight="1">
      <c r="B8" s="1" t="s">
        <v>4</v>
      </c>
      <c r="C8" s="29">
        <v>3311.6</v>
      </c>
      <c r="D8" s="29">
        <v>4011.6</v>
      </c>
      <c r="E8" s="29">
        <v>6385.6</v>
      </c>
      <c r="F8" s="15">
        <f>D8/C8*100</f>
        <v>121.13781857712284</v>
      </c>
      <c r="G8" s="15">
        <f>E8/D8*100</f>
        <v>159.17838269019845</v>
      </c>
      <c r="H8" s="15">
        <f>E8/C8*100</f>
        <v>192.82522043725089</v>
      </c>
    </row>
    <row r="9" spans="2:8" ht="24" customHeight="1">
      <c r="B9" s="1" t="s">
        <v>23</v>
      </c>
      <c r="C9" s="37">
        <v>1156.9000000000001</v>
      </c>
      <c r="D9" s="37">
        <v>1497.2</v>
      </c>
      <c r="E9" s="37">
        <v>725.6</v>
      </c>
      <c r="F9" s="15">
        <f t="shared" ref="F9:F28" si="0">D9/C9*100</f>
        <v>129.41481545509549</v>
      </c>
      <c r="G9" s="15">
        <f t="shared" ref="G9:G28" si="1">E9/D9*100</f>
        <v>48.463799091637725</v>
      </c>
      <c r="H9" s="15">
        <f t="shared" ref="H9:H28" si="2">E9/C9*100</f>
        <v>62.719336156971217</v>
      </c>
    </row>
    <row r="10" spans="2:8" ht="38.25" customHeight="1">
      <c r="B10" s="23" t="s">
        <v>16</v>
      </c>
      <c r="C10" s="38">
        <v>66.400000000000006</v>
      </c>
      <c r="D10" s="38">
        <v>422.9</v>
      </c>
      <c r="E10" s="38">
        <v>365.2</v>
      </c>
      <c r="F10" s="15">
        <f t="shared" si="0"/>
        <v>636.89759036144574</v>
      </c>
      <c r="G10" s="15">
        <f t="shared" si="1"/>
        <v>86.356112556159843</v>
      </c>
      <c r="H10" s="15">
        <f t="shared" si="2"/>
        <v>549.99999999999989</v>
      </c>
    </row>
    <row r="11" spans="2:8" ht="25.5">
      <c r="B11" s="22" t="s">
        <v>17</v>
      </c>
      <c r="C11" s="39">
        <v>262.3</v>
      </c>
      <c r="D11" s="39">
        <v>-1</v>
      </c>
      <c r="E11" s="39">
        <v>1.7</v>
      </c>
      <c r="F11" s="15">
        <f t="shared" si="0"/>
        <v>-0.38124285169653066</v>
      </c>
      <c r="G11" s="15">
        <f t="shared" si="1"/>
        <v>-170</v>
      </c>
      <c r="H11" s="15">
        <f t="shared" si="2"/>
        <v>0.64811284788410217</v>
      </c>
    </row>
    <row r="12" spans="2:8">
      <c r="B12" s="4" t="s">
        <v>6</v>
      </c>
      <c r="C12" s="31">
        <v>35.1</v>
      </c>
      <c r="D12" s="31">
        <v>163.1</v>
      </c>
      <c r="E12" s="31">
        <v>0.1</v>
      </c>
      <c r="F12" s="15">
        <f t="shared" si="0"/>
        <v>464.67236467236467</v>
      </c>
      <c r="G12" s="15">
        <f t="shared" si="1"/>
        <v>6.1312078479460463E-2</v>
      </c>
      <c r="H12" s="15">
        <f t="shared" si="2"/>
        <v>0.28490028490028491</v>
      </c>
    </row>
    <row r="13" spans="2:8" ht="23.25">
      <c r="B13" s="54" t="s">
        <v>24</v>
      </c>
      <c r="C13" s="39">
        <v>66.400000000000006</v>
      </c>
      <c r="D13" s="39">
        <v>283.7</v>
      </c>
      <c r="E13" s="39">
        <v>12.1</v>
      </c>
      <c r="F13" s="15">
        <f t="shared" si="0"/>
        <v>427.25903614457826</v>
      </c>
      <c r="G13" s="15">
        <f t="shared" si="1"/>
        <v>4.2650687345787812</v>
      </c>
      <c r="H13" s="15">
        <f t="shared" si="2"/>
        <v>18.222891566265059</v>
      </c>
    </row>
    <row r="14" spans="2:8" ht="19.5" customHeight="1">
      <c r="B14" s="3" t="s">
        <v>14</v>
      </c>
      <c r="C14" s="31">
        <v>23.2</v>
      </c>
      <c r="D14" s="31">
        <v>170.4</v>
      </c>
      <c r="E14" s="31">
        <v>1348.6</v>
      </c>
      <c r="F14" s="15">
        <f t="shared" si="0"/>
        <v>734.48275862068965</v>
      </c>
      <c r="G14" s="15">
        <f t="shared" si="1"/>
        <v>791.431924882629</v>
      </c>
      <c r="H14" s="15">
        <f t="shared" si="2"/>
        <v>5812.9310344827591</v>
      </c>
    </row>
    <row r="15" spans="2:8" ht="21.75" customHeight="1">
      <c r="B15" s="4" t="s">
        <v>7</v>
      </c>
      <c r="C15" s="31">
        <v>8.1999999999999993</v>
      </c>
      <c r="D15" s="31">
        <v>10.6</v>
      </c>
      <c r="E15" s="31">
        <v>8.8000000000000007</v>
      </c>
      <c r="F15" s="15">
        <f t="shared" si="0"/>
        <v>129.26829268292684</v>
      </c>
      <c r="G15" s="15">
        <f t="shared" si="1"/>
        <v>83.018867924528323</v>
      </c>
      <c r="H15" s="15">
        <f t="shared" si="2"/>
        <v>107.31707317073173</v>
      </c>
    </row>
    <row r="16" spans="2:8" ht="27" customHeight="1" thickBot="1">
      <c r="B16" s="24" t="s">
        <v>18</v>
      </c>
      <c r="C16" s="40">
        <v>0</v>
      </c>
      <c r="D16" s="30">
        <v>0</v>
      </c>
      <c r="E16" s="30">
        <v>0</v>
      </c>
      <c r="F16" s="43">
        <v>0</v>
      </c>
      <c r="G16" s="43">
        <v>0</v>
      </c>
      <c r="H16" s="43">
        <v>0</v>
      </c>
    </row>
    <row r="17" spans="2:8" ht="15.75" thickBot="1">
      <c r="B17" s="7" t="s">
        <v>8</v>
      </c>
      <c r="C17" s="32">
        <f>SUM(C8:C16)</f>
        <v>4930.0999999999995</v>
      </c>
      <c r="D17" s="42">
        <f>SUM(D8:D16)</f>
        <v>6558.5</v>
      </c>
      <c r="E17" s="42">
        <f>SUM(E8:E16)</f>
        <v>8847.7000000000007</v>
      </c>
      <c r="F17" s="44">
        <f t="shared" si="0"/>
        <v>133.02975598872234</v>
      </c>
      <c r="G17" s="45">
        <f t="shared" si="1"/>
        <v>134.90432263474881</v>
      </c>
      <c r="H17" s="46">
        <f t="shared" si="2"/>
        <v>179.46289121924508</v>
      </c>
    </row>
    <row r="18" spans="2:8" ht="25.5">
      <c r="B18" s="26" t="s">
        <v>20</v>
      </c>
      <c r="C18" s="55">
        <v>0</v>
      </c>
      <c r="D18" s="55">
        <v>0</v>
      </c>
      <c r="E18" s="41">
        <v>0</v>
      </c>
      <c r="F18" s="15">
        <v>0</v>
      </c>
      <c r="G18" s="15">
        <v>0</v>
      </c>
      <c r="H18" s="15">
        <v>0</v>
      </c>
    </row>
    <row r="19" spans="2:8" ht="66" customHeight="1">
      <c r="B19" s="22" t="s">
        <v>19</v>
      </c>
      <c r="C19" s="30">
        <v>236.5</v>
      </c>
      <c r="D19" s="30">
        <v>293.2</v>
      </c>
      <c r="E19" s="30">
        <v>348.2</v>
      </c>
      <c r="F19" s="15">
        <f t="shared" si="0"/>
        <v>123.97463002114164</v>
      </c>
      <c r="G19" s="15">
        <f t="shared" si="1"/>
        <v>118.75852660300137</v>
      </c>
      <c r="H19" s="15">
        <f t="shared" si="2"/>
        <v>147.23044397463002</v>
      </c>
    </row>
    <row r="20" spans="2:8" ht="51">
      <c r="B20" s="27" t="s">
        <v>21</v>
      </c>
      <c r="C20" s="30">
        <v>7</v>
      </c>
      <c r="D20" s="30">
        <v>37</v>
      </c>
      <c r="E20" s="30">
        <v>78.900000000000006</v>
      </c>
      <c r="F20" s="15">
        <f t="shared" si="0"/>
        <v>528.57142857142856</v>
      </c>
      <c r="G20" s="15">
        <f t="shared" si="1"/>
        <v>213.24324324324326</v>
      </c>
      <c r="H20" s="15">
        <f t="shared" si="2"/>
        <v>1127.1428571428573</v>
      </c>
    </row>
    <row r="21" spans="2:8" ht="25.5">
      <c r="B21" s="28" t="s">
        <v>22</v>
      </c>
      <c r="C21" s="31">
        <v>1</v>
      </c>
      <c r="D21" s="31">
        <v>4904.3</v>
      </c>
      <c r="E21" s="31">
        <v>5.0999999999999996</v>
      </c>
      <c r="F21" s="15">
        <f t="shared" si="0"/>
        <v>490430</v>
      </c>
      <c r="G21" s="15">
        <f t="shared" si="1"/>
        <v>0.10399037579267173</v>
      </c>
      <c r="H21" s="15">
        <f t="shared" si="2"/>
        <v>509.99999999999994</v>
      </c>
    </row>
    <row r="22" spans="2:8">
      <c r="B22" s="4" t="s">
        <v>15</v>
      </c>
      <c r="C22" s="33">
        <v>367.1</v>
      </c>
      <c r="D22" s="29">
        <v>464.4</v>
      </c>
      <c r="E22" s="29">
        <v>652.1</v>
      </c>
      <c r="F22" s="15">
        <f t="shared" si="0"/>
        <v>126.50503949877417</v>
      </c>
      <c r="G22" s="15">
        <f t="shared" si="1"/>
        <v>140.41774332472008</v>
      </c>
      <c r="H22" s="15">
        <f t="shared" si="2"/>
        <v>177.63552165622446</v>
      </c>
    </row>
    <row r="23" spans="2:8" ht="39">
      <c r="B23" s="56" t="s">
        <v>26</v>
      </c>
      <c r="C23" s="33">
        <v>0</v>
      </c>
      <c r="D23" s="29">
        <v>0</v>
      </c>
      <c r="E23" s="29">
        <v>0</v>
      </c>
      <c r="F23" s="15">
        <v>0</v>
      </c>
      <c r="G23" s="15">
        <v>0</v>
      </c>
      <c r="H23" s="15">
        <v>0</v>
      </c>
    </row>
    <row r="24" spans="2:8">
      <c r="B24" s="25" t="s">
        <v>9</v>
      </c>
      <c r="C24" s="33">
        <v>0</v>
      </c>
      <c r="D24" s="29">
        <v>5.4</v>
      </c>
      <c r="E24" s="29">
        <v>34.9</v>
      </c>
      <c r="F24" s="15" t="e">
        <f t="shared" si="0"/>
        <v>#DIV/0!</v>
      </c>
      <c r="G24" s="15">
        <f t="shared" si="1"/>
        <v>646.29629629629619</v>
      </c>
      <c r="H24" s="15" t="e">
        <f t="shared" si="2"/>
        <v>#DIV/0!</v>
      </c>
    </row>
    <row r="25" spans="2:8">
      <c r="B25" s="4" t="s">
        <v>13</v>
      </c>
      <c r="C25" s="33">
        <v>6.6</v>
      </c>
      <c r="D25" s="29">
        <v>23.7</v>
      </c>
      <c r="E25" s="29">
        <v>0.7</v>
      </c>
      <c r="F25" s="15">
        <f t="shared" si="0"/>
        <v>359.09090909090907</v>
      </c>
      <c r="G25" s="15">
        <f t="shared" si="1"/>
        <v>2.9535864978902953</v>
      </c>
      <c r="H25" s="15">
        <f t="shared" si="2"/>
        <v>10.606060606060606</v>
      </c>
    </row>
    <row r="26" spans="2:8" ht="15.75" thickBot="1">
      <c r="B26" s="2" t="s">
        <v>10</v>
      </c>
      <c r="C26" s="34">
        <v>2.5</v>
      </c>
      <c r="D26" s="34">
        <v>0</v>
      </c>
      <c r="E26" s="34">
        <v>-3.2</v>
      </c>
      <c r="F26" s="43">
        <v>0</v>
      </c>
      <c r="G26" s="43">
        <v>0</v>
      </c>
      <c r="H26" s="43">
        <v>0</v>
      </c>
    </row>
    <row r="27" spans="2:8">
      <c r="B27" s="5" t="s">
        <v>11</v>
      </c>
      <c r="C27" s="35">
        <f>SUM(C18:C26)</f>
        <v>620.70000000000005</v>
      </c>
      <c r="D27" s="47">
        <f>SUM(D18:D26)</f>
        <v>5727.9999999999991</v>
      </c>
      <c r="E27" s="47">
        <f>SUM(E18:E26)</f>
        <v>1116.7000000000003</v>
      </c>
      <c r="F27" s="49">
        <f t="shared" si="0"/>
        <v>922.82906396004489</v>
      </c>
      <c r="G27" s="50">
        <f t="shared" si="1"/>
        <v>19.495460893854759</v>
      </c>
      <c r="H27" s="51">
        <f t="shared" si="2"/>
        <v>179.90977928145645</v>
      </c>
    </row>
    <row r="28" spans="2:8" ht="15.75" thickBot="1">
      <c r="B28" s="6" t="s">
        <v>12</v>
      </c>
      <c r="C28" s="36">
        <f>C17+C27</f>
        <v>5550.7999999999993</v>
      </c>
      <c r="D28" s="48">
        <f>D17+D27</f>
        <v>12286.5</v>
      </c>
      <c r="E28" s="48">
        <f>E17+E27</f>
        <v>9964.4000000000015</v>
      </c>
      <c r="F28" s="52">
        <f t="shared" si="0"/>
        <v>221.34647258052897</v>
      </c>
      <c r="G28" s="21">
        <f t="shared" si="1"/>
        <v>81.100394742196741</v>
      </c>
      <c r="H28" s="53">
        <f t="shared" si="2"/>
        <v>179.51286301073722</v>
      </c>
    </row>
  </sheetData>
  <mergeCells count="5">
    <mergeCell ref="B2:H2"/>
    <mergeCell ref="B3:G3"/>
    <mergeCell ref="B1:G1"/>
    <mergeCell ref="D5:D7"/>
    <mergeCell ref="E5:E7"/>
  </mergeCells>
  <pageMargins left="0.7" right="0.7" top="0.75" bottom="0.75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2023-02-13T03:49:01Z</dcterms:modified>
</cp:coreProperties>
</file>