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9" i="1"/>
  <c r="H29"/>
  <c r="H28"/>
  <c r="H24"/>
  <c r="G24"/>
  <c r="H17"/>
  <c r="F17"/>
  <c r="H13"/>
  <c r="F13"/>
  <c r="F18"/>
  <c r="G28"/>
  <c r="H23"/>
  <c r="F23"/>
  <c r="G16"/>
  <c r="G13"/>
  <c r="F24" l="1"/>
  <c r="H16"/>
  <c r="F16"/>
  <c r="G17"/>
  <c r="G26"/>
  <c r="G12"/>
  <c r="E30" l="1"/>
  <c r="E19"/>
  <c r="H9"/>
  <c r="H10"/>
  <c r="H14"/>
  <c r="H11"/>
  <c r="H12"/>
  <c r="H15"/>
  <c r="H21"/>
  <c r="H22"/>
  <c r="H25"/>
  <c r="H26"/>
  <c r="H27"/>
  <c r="G9"/>
  <c r="G10"/>
  <c r="G11"/>
  <c r="G14"/>
  <c r="G15"/>
  <c r="G21"/>
  <c r="G22"/>
  <c r="G23"/>
  <c r="G25"/>
  <c r="G27"/>
  <c r="F9"/>
  <c r="F10"/>
  <c r="F11"/>
  <c r="F12"/>
  <c r="F14"/>
  <c r="F15"/>
  <c r="F21"/>
  <c r="F22"/>
  <c r="F25"/>
  <c r="F26"/>
  <c r="F27"/>
  <c r="F28"/>
  <c r="H8"/>
  <c r="G8"/>
  <c r="F8"/>
  <c r="E31" l="1"/>
  <c r="D19"/>
  <c r="D30"/>
  <c r="G30" l="1"/>
  <c r="G19"/>
  <c r="D31"/>
  <c r="C30"/>
  <c r="H30" s="1"/>
  <c r="F30" l="1"/>
  <c r="G31"/>
  <c r="C19"/>
  <c r="H19" l="1"/>
  <c r="F19"/>
  <c r="C31"/>
  <c r="H31" l="1"/>
  <c r="F31"/>
</calcChain>
</file>

<file path=xl/sharedStrings.xml><?xml version="1.0" encoding="utf-8"?>
<sst xmlns="http://schemas.openxmlformats.org/spreadsheetml/2006/main" count="43" uniqueCount="38">
  <si>
    <t>Факт на</t>
  </si>
  <si>
    <t>тыс.руб.</t>
  </si>
  <si>
    <t>Динамика,</t>
  </si>
  <si>
    <t>%</t>
  </si>
  <si>
    <t>Наименование дохода</t>
  </si>
  <si>
    <t>Налог на доходы физических лиц</t>
  </si>
  <si>
    <t>АНАЛИЗ</t>
  </si>
  <si>
    <t>поступления собственных доходов в консолидированный бюджет</t>
  </si>
  <si>
    <t>Единый сельскохозяйственный налог</t>
  </si>
  <si>
    <t>Земельный налог</t>
  </si>
  <si>
    <t>Государственная пошлина</t>
  </si>
  <si>
    <t>Итого налоговых доходов</t>
  </si>
  <si>
    <t>Продажа земельных участков</t>
  </si>
  <si>
    <t>Прочие неналоговые доходы</t>
  </si>
  <si>
    <t>Итого неналоговых доходов</t>
  </si>
  <si>
    <t>Всего собственных доходов</t>
  </si>
  <si>
    <t>Штрафы, санкции, возмещение ущерба</t>
  </si>
  <si>
    <t>Налог на добычу полезных ископаемых</t>
  </si>
  <si>
    <t>Доходы от оказания платных услуг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</si>
  <si>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</si>
  <si>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</si>
  <si>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 зачисляемый в бюджеты поселений</t>
  </si>
  <si>
    <t>Задолженность по отмененным налогам и сборам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</si>
  <si>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</si>
  <si>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</si>
  <si>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</si>
  <si>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</si>
  <si>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</si>
  <si>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</si>
  <si>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Акцизы</t>
  </si>
  <si>
    <t>2018/2017г.г</t>
  </si>
  <si>
    <t>Налог, взимаемый в связи с применением патентной системы налогообложения</t>
  </si>
  <si>
    <t>2019/2018г.г</t>
  </si>
  <si>
    <t>2019/2017г.г</t>
  </si>
  <si>
    <t>Заринского района на 01.09.2019 год</t>
  </si>
  <si>
    <t>01.09.2017.</t>
  </si>
  <si>
    <t>Факт на 01.09.2018 тыс.руб.</t>
  </si>
  <si>
    <t>Факт на 01.09.2019 тыс.руб.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</si>
</sst>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&quot;##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4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8" xfId="0" applyFont="1" applyBorder="1"/>
    <xf numFmtId="0" fontId="2" fillId="0" borderId="13" xfId="0" applyFont="1" applyBorder="1"/>
    <xf numFmtId="0" fontId="2" fillId="0" borderId="19" xfId="0" applyFont="1" applyBorder="1"/>
    <xf numFmtId="0" fontId="0" fillId="2" borderId="0" xfId="0" applyFill="1"/>
    <xf numFmtId="0" fontId="2" fillId="2" borderId="16" xfId="0" applyFont="1" applyFill="1" applyBorder="1"/>
    <xf numFmtId="0" fontId="2" fillId="2" borderId="3" xfId="0" applyFont="1" applyFill="1" applyBorder="1"/>
    <xf numFmtId="0" fontId="2" fillId="2" borderId="20" xfId="0" applyFont="1" applyFill="1" applyBorder="1"/>
    <xf numFmtId="164" fontId="0" fillId="2" borderId="4" xfId="0" applyNumberFormat="1" applyFill="1" applyBorder="1" applyAlignment="1">
      <alignment horizontal="center"/>
    </xf>
    <xf numFmtId="0" fontId="2" fillId="2" borderId="0" xfId="0" applyFont="1" applyFill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 vertical="center"/>
    </xf>
    <xf numFmtId="165" fontId="2" fillId="2" borderId="25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6" fontId="5" fillId="0" borderId="26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tabSelected="1" topLeftCell="A13" workbookViewId="0">
      <selection activeCell="E25" sqref="E25"/>
    </sheetView>
  </sheetViews>
  <sheetFormatPr defaultRowHeight="15"/>
  <cols>
    <col min="2" max="2" width="35.140625" customWidth="1"/>
    <col min="3" max="3" width="10.140625" style="11" customWidth="1"/>
    <col min="4" max="5" width="10.28515625" style="11" customWidth="1"/>
    <col min="6" max="6" width="11.85546875" style="11" customWidth="1"/>
    <col min="7" max="7" width="12.140625" style="11" customWidth="1"/>
    <col min="8" max="8" width="11.5703125" style="11" customWidth="1"/>
  </cols>
  <sheetData>
    <row r="1" spans="2:8">
      <c r="B1" s="56" t="s">
        <v>6</v>
      </c>
      <c r="C1" s="56"/>
      <c r="D1" s="56"/>
      <c r="E1" s="56"/>
      <c r="F1" s="56"/>
      <c r="G1" s="56"/>
      <c r="H1" s="16"/>
    </row>
    <row r="2" spans="2:8">
      <c r="B2" s="56" t="s">
        <v>7</v>
      </c>
      <c r="C2" s="56"/>
      <c r="D2" s="56"/>
      <c r="E2" s="56"/>
      <c r="F2" s="56"/>
      <c r="G2" s="56"/>
      <c r="H2" s="56"/>
    </row>
    <row r="3" spans="2:8">
      <c r="B3" s="56" t="s">
        <v>34</v>
      </c>
      <c r="C3" s="56"/>
      <c r="D3" s="56"/>
      <c r="E3" s="56"/>
      <c r="F3" s="56"/>
      <c r="G3" s="56"/>
      <c r="H3" s="16"/>
    </row>
    <row r="4" spans="2:8" ht="15.75" thickBot="1">
      <c r="H4" s="11" t="s">
        <v>1</v>
      </c>
    </row>
    <row r="5" spans="2:8">
      <c r="B5" s="8"/>
      <c r="C5" s="12" t="s">
        <v>0</v>
      </c>
      <c r="D5" s="57" t="s">
        <v>36</v>
      </c>
      <c r="E5" s="57" t="s">
        <v>37</v>
      </c>
      <c r="F5" s="12" t="s">
        <v>2</v>
      </c>
      <c r="G5" s="12" t="s">
        <v>2</v>
      </c>
      <c r="H5" s="17" t="s">
        <v>2</v>
      </c>
    </row>
    <row r="6" spans="2:8">
      <c r="B6" s="9" t="s">
        <v>4</v>
      </c>
      <c r="C6" s="13" t="s">
        <v>35</v>
      </c>
      <c r="D6" s="58"/>
      <c r="E6" s="58"/>
      <c r="F6" s="13" t="s">
        <v>30</v>
      </c>
      <c r="G6" s="13" t="s">
        <v>32</v>
      </c>
      <c r="H6" s="18" t="s">
        <v>33</v>
      </c>
    </row>
    <row r="7" spans="2:8" ht="15.75" thickBot="1">
      <c r="B7" s="10"/>
      <c r="C7" s="14" t="s">
        <v>1</v>
      </c>
      <c r="D7" s="59"/>
      <c r="E7" s="59"/>
      <c r="F7" s="19" t="s">
        <v>3</v>
      </c>
      <c r="G7" s="19" t="s">
        <v>3</v>
      </c>
      <c r="H7" s="20" t="s">
        <v>3</v>
      </c>
    </row>
    <row r="8" spans="2:8" ht="24" customHeight="1">
      <c r="B8" s="1" t="s">
        <v>5</v>
      </c>
      <c r="C8" s="29">
        <v>24862</v>
      </c>
      <c r="D8" s="29">
        <v>25841.9</v>
      </c>
      <c r="E8" s="29">
        <v>29002.5</v>
      </c>
      <c r="F8" s="15">
        <f>D8/C8*100</f>
        <v>103.9413562867026</v>
      </c>
      <c r="G8" s="15">
        <f>E8/D8*100</f>
        <v>112.23052484530936</v>
      </c>
      <c r="H8" s="15">
        <f>E8/C8*100</f>
        <v>116.65392969189929</v>
      </c>
    </row>
    <row r="9" spans="2:8" ht="24" customHeight="1">
      <c r="B9" s="1" t="s">
        <v>29</v>
      </c>
      <c r="C9" s="38">
        <v>8078.2</v>
      </c>
      <c r="D9" s="38">
        <v>8604</v>
      </c>
      <c r="E9" s="38">
        <v>8931.7999999999993</v>
      </c>
      <c r="F9" s="15">
        <f t="shared" ref="F9:F31" si="0">D9/C9*100</f>
        <v>106.50887573964498</v>
      </c>
      <c r="G9" s="15">
        <f t="shared" ref="G9:G31" si="1">E9/D9*100</f>
        <v>103.80985588098557</v>
      </c>
      <c r="H9" s="15">
        <f t="shared" ref="H9:H31" si="2">E9/C9*100</f>
        <v>110.56671040578345</v>
      </c>
    </row>
    <row r="10" spans="2:8" ht="38.25" customHeight="1">
      <c r="B10" s="23" t="s">
        <v>19</v>
      </c>
      <c r="C10" s="39">
        <v>2041.5</v>
      </c>
      <c r="D10" s="39">
        <v>2513.6999999999998</v>
      </c>
      <c r="E10" s="39">
        <v>2461.8000000000002</v>
      </c>
      <c r="F10" s="15">
        <f t="shared" si="0"/>
        <v>123.13005143277</v>
      </c>
      <c r="G10" s="15">
        <f t="shared" si="1"/>
        <v>97.935314476667884</v>
      </c>
      <c r="H10" s="15">
        <f t="shared" si="2"/>
        <v>120.58780308596621</v>
      </c>
    </row>
    <row r="11" spans="2:8" ht="25.5">
      <c r="B11" s="22" t="s">
        <v>20</v>
      </c>
      <c r="C11" s="40">
        <v>1367.7</v>
      </c>
      <c r="D11" s="40">
        <v>1372.2</v>
      </c>
      <c r="E11" s="40">
        <v>1235.7</v>
      </c>
      <c r="F11" s="15">
        <f t="shared" si="0"/>
        <v>100.32901952182496</v>
      </c>
      <c r="G11" s="15">
        <f t="shared" si="1"/>
        <v>90.052470485351989</v>
      </c>
      <c r="H11" s="15">
        <f t="shared" si="2"/>
        <v>90.348760693134452</v>
      </c>
    </row>
    <row r="12" spans="2:8">
      <c r="B12" s="4" t="s">
        <v>8</v>
      </c>
      <c r="C12" s="31">
        <v>566</v>
      </c>
      <c r="D12" s="31">
        <v>485.4</v>
      </c>
      <c r="E12" s="31">
        <v>329.1</v>
      </c>
      <c r="F12" s="15">
        <f t="shared" si="0"/>
        <v>85.759717314487631</v>
      </c>
      <c r="G12" s="15">
        <f t="shared" si="1"/>
        <v>67.799752781211382</v>
      </c>
      <c r="H12" s="15">
        <f t="shared" si="2"/>
        <v>58.144876325088347</v>
      </c>
    </row>
    <row r="13" spans="2:8" ht="23.25">
      <c r="B13" s="55" t="s">
        <v>31</v>
      </c>
      <c r="C13" s="40">
        <v>3.5</v>
      </c>
      <c r="D13" s="40">
        <v>32.200000000000003</v>
      </c>
      <c r="E13" s="40">
        <v>72.900000000000006</v>
      </c>
      <c r="F13" s="15">
        <f t="shared" si="0"/>
        <v>920.00000000000011</v>
      </c>
      <c r="G13" s="15">
        <f t="shared" si="1"/>
        <v>226.39751552795028</v>
      </c>
      <c r="H13" s="15">
        <f t="shared" si="2"/>
        <v>2082.8571428571431</v>
      </c>
    </row>
    <row r="14" spans="2:8" ht="25.5">
      <c r="B14" s="22" t="s">
        <v>21</v>
      </c>
      <c r="C14" s="40">
        <v>80.7</v>
      </c>
      <c r="D14" s="40">
        <v>86.9</v>
      </c>
      <c r="E14" s="40">
        <v>259.89999999999998</v>
      </c>
      <c r="F14" s="15">
        <f t="shared" si="0"/>
        <v>107.68277571251549</v>
      </c>
      <c r="G14" s="15">
        <f t="shared" si="1"/>
        <v>299.07940161104716</v>
      </c>
      <c r="H14" s="15">
        <f t="shared" si="2"/>
        <v>322.05700123915733</v>
      </c>
    </row>
    <row r="15" spans="2:8" ht="21" customHeight="1">
      <c r="B15" s="22" t="s">
        <v>9</v>
      </c>
      <c r="C15" s="40">
        <v>2994.2</v>
      </c>
      <c r="D15" s="40">
        <v>2964.2</v>
      </c>
      <c r="E15" s="40">
        <v>3862.4</v>
      </c>
      <c r="F15" s="15">
        <f t="shared" si="0"/>
        <v>98.998062921648526</v>
      </c>
      <c r="G15" s="15">
        <f t="shared" si="1"/>
        <v>130.30159908238312</v>
      </c>
      <c r="H15" s="15">
        <f t="shared" si="2"/>
        <v>128.99605904749183</v>
      </c>
    </row>
    <row r="16" spans="2:8" ht="19.5" customHeight="1">
      <c r="B16" s="3" t="s">
        <v>17</v>
      </c>
      <c r="C16" s="31">
        <v>869.1</v>
      </c>
      <c r="D16" s="31">
        <v>440.3</v>
      </c>
      <c r="E16" s="31">
        <v>1126</v>
      </c>
      <c r="F16" s="15">
        <f t="shared" si="0"/>
        <v>50.661603958117595</v>
      </c>
      <c r="G16" s="15">
        <f t="shared" si="1"/>
        <v>255.73472632296159</v>
      </c>
      <c r="H16" s="15">
        <f t="shared" si="2"/>
        <v>129.55931423311472</v>
      </c>
    </row>
    <row r="17" spans="2:8" ht="21.75" customHeight="1">
      <c r="B17" s="4" t="s">
        <v>10</v>
      </c>
      <c r="C17" s="31">
        <v>24.5</v>
      </c>
      <c r="D17" s="31">
        <v>127.8</v>
      </c>
      <c r="E17" s="31">
        <v>188.2</v>
      </c>
      <c r="F17" s="15">
        <f t="shared" si="0"/>
        <v>521.63265306122446</v>
      </c>
      <c r="G17" s="15">
        <f t="shared" si="1"/>
        <v>147.26134585289515</v>
      </c>
      <c r="H17" s="15">
        <f t="shared" si="2"/>
        <v>768.16326530612241</v>
      </c>
    </row>
    <row r="18" spans="2:8" ht="27" customHeight="1" thickBot="1">
      <c r="B18" s="24" t="s">
        <v>22</v>
      </c>
      <c r="C18" s="41">
        <v>274.8</v>
      </c>
      <c r="D18" s="41">
        <v>2.4</v>
      </c>
      <c r="E18" s="30"/>
      <c r="F18" s="15">
        <f t="shared" si="0"/>
        <v>0.87336244541484709</v>
      </c>
      <c r="G18" s="44">
        <v>0</v>
      </c>
      <c r="H18" s="44">
        <v>0</v>
      </c>
    </row>
    <row r="19" spans="2:8" ht="15.75" thickBot="1">
      <c r="B19" s="7" t="s">
        <v>11</v>
      </c>
      <c r="C19" s="33">
        <f>SUM(C8:C18)</f>
        <v>41162.19999999999</v>
      </c>
      <c r="D19" s="33">
        <f>SUM(D8:D18)</f>
        <v>42471</v>
      </c>
      <c r="E19" s="43">
        <f>SUM(E8:E18)</f>
        <v>47470.3</v>
      </c>
      <c r="F19" s="45">
        <f t="shared" si="0"/>
        <v>103.17961624986035</v>
      </c>
      <c r="G19" s="46">
        <f t="shared" si="1"/>
        <v>111.77109086199997</v>
      </c>
      <c r="H19" s="47">
        <f t="shared" si="2"/>
        <v>115.32498262969426</v>
      </c>
    </row>
    <row r="20" spans="2:8" ht="25.5">
      <c r="B20" s="26" t="s">
        <v>24</v>
      </c>
      <c r="C20" s="42">
        <v>0</v>
      </c>
      <c r="D20" s="42">
        <v>0.9</v>
      </c>
      <c r="E20" s="42"/>
      <c r="F20" s="15">
        <v>0</v>
      </c>
      <c r="G20" s="15">
        <v>0</v>
      </c>
      <c r="H20" s="15">
        <v>0</v>
      </c>
    </row>
    <row r="21" spans="2:8" ht="66" customHeight="1">
      <c r="B21" s="22" t="s">
        <v>23</v>
      </c>
      <c r="C21" s="30">
        <v>3136.8</v>
      </c>
      <c r="D21" s="30">
        <v>2887.6</v>
      </c>
      <c r="E21" s="30">
        <v>2572.4</v>
      </c>
      <c r="F21" s="15">
        <f t="shared" si="0"/>
        <v>92.055598061718939</v>
      </c>
      <c r="G21" s="15">
        <f t="shared" si="1"/>
        <v>89.084360714780445</v>
      </c>
      <c r="H21" s="15">
        <f t="shared" si="2"/>
        <v>82.007141035450132</v>
      </c>
    </row>
    <row r="22" spans="2:8" ht="39" customHeight="1">
      <c r="B22" s="24" t="s">
        <v>25</v>
      </c>
      <c r="C22" s="32">
        <v>744.6</v>
      </c>
      <c r="D22" s="32">
        <v>413.3</v>
      </c>
      <c r="E22" s="32">
        <v>518.20000000000005</v>
      </c>
      <c r="F22" s="15">
        <f t="shared" si="0"/>
        <v>55.506312113886644</v>
      </c>
      <c r="G22" s="15">
        <f t="shared" si="1"/>
        <v>125.38107911928383</v>
      </c>
      <c r="H22" s="15">
        <f t="shared" si="2"/>
        <v>69.594413107708846</v>
      </c>
    </row>
    <row r="23" spans="2:8" ht="51">
      <c r="B23" s="27" t="s">
        <v>26</v>
      </c>
      <c r="C23" s="30">
        <v>118.9</v>
      </c>
      <c r="D23" s="30">
        <v>151</v>
      </c>
      <c r="E23" s="30">
        <v>176</v>
      </c>
      <c r="F23" s="15">
        <f t="shared" si="0"/>
        <v>126.99747687132043</v>
      </c>
      <c r="G23" s="15">
        <f t="shared" si="1"/>
        <v>116.55629139072848</v>
      </c>
      <c r="H23" s="15">
        <f t="shared" si="2"/>
        <v>148.02354920100925</v>
      </c>
    </row>
    <row r="24" spans="2:8" ht="25.5">
      <c r="B24" s="28" t="s">
        <v>27</v>
      </c>
      <c r="C24" s="31">
        <v>99.2</v>
      </c>
      <c r="D24" s="31">
        <v>119.3</v>
      </c>
      <c r="E24" s="31">
        <v>812.3</v>
      </c>
      <c r="F24" s="15">
        <f t="shared" si="0"/>
        <v>120.26209677419355</v>
      </c>
      <c r="G24" s="15">
        <f t="shared" si="1"/>
        <v>680.88851634534785</v>
      </c>
      <c r="H24" s="15">
        <f t="shared" si="2"/>
        <v>818.85080645161281</v>
      </c>
    </row>
    <row r="25" spans="2:8">
      <c r="B25" s="4" t="s">
        <v>18</v>
      </c>
      <c r="C25" s="34">
        <v>8983.1</v>
      </c>
      <c r="D25" s="34">
        <v>8789.5</v>
      </c>
      <c r="E25" s="29">
        <v>9159.2999999999993</v>
      </c>
      <c r="F25" s="15">
        <f t="shared" si="0"/>
        <v>97.844841981053307</v>
      </c>
      <c r="G25" s="15">
        <f t="shared" si="1"/>
        <v>104.20729279253653</v>
      </c>
      <c r="H25" s="15">
        <f t="shared" si="2"/>
        <v>101.96146096559093</v>
      </c>
    </row>
    <row r="26" spans="2:8" ht="38.25">
      <c r="B26" s="25" t="s">
        <v>28</v>
      </c>
      <c r="C26" s="34">
        <v>251.7</v>
      </c>
      <c r="D26" s="34">
        <v>624.4</v>
      </c>
      <c r="E26" s="29">
        <v>344</v>
      </c>
      <c r="F26" s="15">
        <f t="shared" si="0"/>
        <v>248.07310290027812</v>
      </c>
      <c r="G26" s="15">
        <f t="shared" si="1"/>
        <v>55.092889173606665</v>
      </c>
      <c r="H26" s="15">
        <f t="shared" si="2"/>
        <v>136.67063965037744</v>
      </c>
    </row>
    <row r="27" spans="2:8">
      <c r="B27" s="25" t="s">
        <v>12</v>
      </c>
      <c r="C27" s="34">
        <v>53.2</v>
      </c>
      <c r="D27" s="34">
        <v>27.6</v>
      </c>
      <c r="E27" s="29">
        <v>22.5</v>
      </c>
      <c r="F27" s="15">
        <f t="shared" si="0"/>
        <v>51.879699248120303</v>
      </c>
      <c r="G27" s="15">
        <f t="shared" si="1"/>
        <v>81.521739130434781</v>
      </c>
      <c r="H27" s="15">
        <f t="shared" si="2"/>
        <v>42.293233082706763</v>
      </c>
    </row>
    <row r="28" spans="2:8">
      <c r="B28" s="4" t="s">
        <v>16</v>
      </c>
      <c r="C28" s="34">
        <v>602.5</v>
      </c>
      <c r="D28" s="34">
        <v>455.5</v>
      </c>
      <c r="E28" s="29">
        <v>1589.5</v>
      </c>
      <c r="F28" s="15">
        <f t="shared" si="0"/>
        <v>75.601659751037346</v>
      </c>
      <c r="G28" s="15">
        <f t="shared" si="1"/>
        <v>348.95718990120747</v>
      </c>
      <c r="H28" s="15">
        <f t="shared" si="2"/>
        <v>263.81742738589213</v>
      </c>
    </row>
    <row r="29" spans="2:8" ht="15.75" thickBot="1">
      <c r="B29" s="2" t="s">
        <v>13</v>
      </c>
      <c r="C29" s="35">
        <v>1.1000000000000001</v>
      </c>
      <c r="D29" s="35"/>
      <c r="E29" s="35"/>
      <c r="F29" s="44">
        <f t="shared" si="0"/>
        <v>0</v>
      </c>
      <c r="G29" s="15">
        <v>0</v>
      </c>
      <c r="H29" s="15">
        <f t="shared" si="2"/>
        <v>0</v>
      </c>
    </row>
    <row r="30" spans="2:8">
      <c r="B30" s="5" t="s">
        <v>14</v>
      </c>
      <c r="C30" s="36">
        <f t="shared" ref="C30" si="3">SUM(C20:C29)</f>
        <v>13991.100000000002</v>
      </c>
      <c r="D30" s="36">
        <f>SUM(D20:D29)</f>
        <v>13469.1</v>
      </c>
      <c r="E30" s="48">
        <f>SUM(E20:E29)</f>
        <v>15194.2</v>
      </c>
      <c r="F30" s="50">
        <f t="shared" si="0"/>
        <v>96.269056757510114</v>
      </c>
      <c r="G30" s="51">
        <f t="shared" si="1"/>
        <v>112.80783422797367</v>
      </c>
      <c r="H30" s="52">
        <f t="shared" si="2"/>
        <v>108.59903795984589</v>
      </c>
    </row>
    <row r="31" spans="2:8" ht="15.75" thickBot="1">
      <c r="B31" s="6" t="s">
        <v>15</v>
      </c>
      <c r="C31" s="37">
        <f>C19+C30</f>
        <v>55153.299999999988</v>
      </c>
      <c r="D31" s="37">
        <f>D19+D30</f>
        <v>55940.1</v>
      </c>
      <c r="E31" s="49">
        <f>E19+E30</f>
        <v>62664.5</v>
      </c>
      <c r="F31" s="53">
        <f t="shared" si="0"/>
        <v>101.42656921707317</v>
      </c>
      <c r="G31" s="21">
        <f t="shared" si="1"/>
        <v>112.02071501481048</v>
      </c>
      <c r="H31" s="54">
        <f t="shared" si="2"/>
        <v>113.61876805195703</v>
      </c>
    </row>
  </sheetData>
  <mergeCells count="5">
    <mergeCell ref="B2:H2"/>
    <mergeCell ref="B3:G3"/>
    <mergeCell ref="B1:G1"/>
    <mergeCell ref="D5:D7"/>
    <mergeCell ref="E5:E7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2019-09-06T02:55:37Z</dcterms:modified>
</cp:coreProperties>
</file>