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" i="1"/>
  <c r="D17"/>
  <c r="G15" l="1"/>
  <c r="H13" l="1"/>
  <c r="F13"/>
  <c r="D27" l="1"/>
  <c r="C27"/>
  <c r="C17"/>
  <c r="C28" l="1"/>
  <c r="D28"/>
  <c r="F12"/>
  <c r="H12"/>
  <c r="F19"/>
  <c r="G19"/>
  <c r="H19"/>
  <c r="F20"/>
  <c r="G20"/>
  <c r="F21"/>
  <c r="G21"/>
  <c r="H21"/>
  <c r="F22"/>
  <c r="G22"/>
  <c r="H22"/>
  <c r="F24"/>
  <c r="G24"/>
  <c r="H24"/>
  <c r="F25"/>
  <c r="G25"/>
  <c r="H25"/>
  <c r="H14"/>
  <c r="H15"/>
  <c r="F14"/>
  <c r="F15"/>
  <c r="G14"/>
  <c r="G12"/>
  <c r="E27" l="1"/>
  <c r="E17"/>
  <c r="H9"/>
  <c r="H10"/>
  <c r="H11"/>
  <c r="G9"/>
  <c r="G10"/>
  <c r="G11"/>
  <c r="F9"/>
  <c r="F10"/>
  <c r="F11"/>
  <c r="H8"/>
  <c r="G8"/>
  <c r="F8"/>
  <c r="E28" l="1"/>
  <c r="G27" l="1"/>
  <c r="G17"/>
  <c r="H27"/>
  <c r="F27" l="1"/>
  <c r="G28"/>
  <c r="H17" l="1"/>
  <c r="F17"/>
  <c r="H28" l="1"/>
  <c r="F28"/>
</calcChain>
</file>

<file path=xl/sharedStrings.xml><?xml version="1.0" encoding="utf-8"?>
<sst xmlns="http://schemas.openxmlformats.org/spreadsheetml/2006/main" count="39" uniqueCount="34">
  <si>
    <t>тыс.руб.</t>
  </si>
  <si>
    <t>Динамика,</t>
  </si>
  <si>
    <t>%</t>
  </si>
  <si>
    <t>Наименование дохода</t>
  </si>
  <si>
    <t>Налог на доходы физических лиц</t>
  </si>
  <si>
    <t>АНАЛИЗ</t>
  </si>
  <si>
    <t>Единый сельскохозяйственный налог</t>
  </si>
  <si>
    <t>Государственная пошлина</t>
  </si>
  <si>
    <t>Итого налоговых доходов</t>
  </si>
  <si>
    <t>Продажа земельных участков</t>
  </si>
  <si>
    <t>Прочие неналоговые доходы</t>
  </si>
  <si>
    <t>Итого неналоговых доходов</t>
  </si>
  <si>
    <t>Всего собственных доходов</t>
  </si>
  <si>
    <t>Штрафы, санкции, возмещение ущерба</t>
  </si>
  <si>
    <t>Налог на добычу полезных ископаемых</t>
  </si>
  <si>
    <t>Доходы от оказания платных услуг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</si>
  <si>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</si>
  <si>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</si>
  <si>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Задолженность по отмененным налогам и сборам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</si>
  <si>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</si>
  <si>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</si>
  <si>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</si>
  <si>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</si>
  <si>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Акцизы</t>
  </si>
  <si>
    <t>Налог, взимаемый в связи с применением патентной системы налогообложения</t>
  </si>
  <si>
    <t>2020/2019г.г</t>
  </si>
  <si>
    <t>поступления собственных доходов в районный бюджет</t>
  </si>
  <si>
    <t>Доходы от реализации имущества, находящегося в собственности муниципальных районов</t>
  </si>
  <si>
    <t>2021/2020г.г</t>
  </si>
  <si>
    <t>2021/2019г.г</t>
  </si>
  <si>
    <t xml:space="preserve">Факт на </t>
  </si>
  <si>
    <t>Заринского района на 01.08.2021 год</t>
  </si>
  <si>
    <t>Факт на 01.08.2020тыс.руб.</t>
  </si>
  <si>
    <t>Факт на 01.08.2021тыс.руб.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</si>
</sst>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&quot;&quot;##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8" xfId="0" applyFont="1" applyBorder="1"/>
    <xf numFmtId="0" fontId="3" fillId="0" borderId="13" xfId="0" applyFont="1" applyBorder="1"/>
    <xf numFmtId="0" fontId="3" fillId="0" borderId="19" xfId="0" applyFont="1" applyBorder="1"/>
    <xf numFmtId="0" fontId="0" fillId="2" borderId="0" xfId="0" applyFill="1"/>
    <xf numFmtId="0" fontId="3" fillId="2" borderId="16" xfId="0" applyFont="1" applyFill="1" applyBorder="1"/>
    <xf numFmtId="0" fontId="3" fillId="2" borderId="3" xfId="0" applyFont="1" applyFill="1" applyBorder="1"/>
    <xf numFmtId="0" fontId="3" fillId="2" borderId="20" xfId="0" applyFont="1" applyFill="1" applyBorder="1"/>
    <xf numFmtId="164" fontId="0" fillId="2" borderId="4" xfId="0" applyNumberFormat="1" applyFill="1" applyBorder="1" applyAlignment="1">
      <alignment horizontal="center"/>
    </xf>
    <xf numFmtId="0" fontId="3" fillId="2" borderId="0" xfId="0" applyFont="1" applyFill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65" fontId="0" fillId="2" borderId="4" xfId="0" applyNumberForma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165" fontId="0" fillId="2" borderId="24" xfId="0" applyNumberFormat="1" applyFont="1" applyFill="1" applyBorder="1" applyAlignment="1">
      <alignment horizontal="center"/>
    </xf>
    <xf numFmtId="165" fontId="0" fillId="2" borderId="23" xfId="0" applyNumberFormat="1" applyFont="1" applyFill="1" applyBorder="1" applyAlignment="1">
      <alignment horizontal="center"/>
    </xf>
    <xf numFmtId="165" fontId="0" fillId="2" borderId="22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 vertical="center"/>
    </xf>
    <xf numFmtId="165" fontId="3" fillId="2" borderId="25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6" fontId="6" fillId="0" borderId="26" xfId="0" applyNumberFormat="1" applyFont="1" applyBorder="1" applyAlignment="1">
      <alignment horizontal="left" wrapText="1"/>
    </xf>
    <xf numFmtId="165" fontId="1" fillId="2" borderId="1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14" fontId="3" fillId="2" borderId="3" xfId="0" applyNumberFormat="1" applyFont="1" applyFill="1" applyBorder="1"/>
    <xf numFmtId="0" fontId="3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tabSelected="1" topLeftCell="A10" workbookViewId="0">
      <selection activeCell="C26" sqref="C26"/>
    </sheetView>
  </sheetViews>
  <sheetFormatPr defaultRowHeight="15"/>
  <cols>
    <col min="2" max="2" width="35.140625" customWidth="1"/>
    <col min="3" max="3" width="10.140625" style="11" customWidth="1"/>
    <col min="4" max="5" width="10.28515625" style="11" customWidth="1"/>
    <col min="6" max="6" width="13.140625" style="11" customWidth="1"/>
    <col min="7" max="7" width="12.140625" style="11" customWidth="1"/>
    <col min="8" max="8" width="11.5703125" style="11" customWidth="1"/>
  </cols>
  <sheetData>
    <row r="1" spans="2:8">
      <c r="B1" s="58" t="s">
        <v>5</v>
      </c>
      <c r="C1" s="58"/>
      <c r="D1" s="58"/>
      <c r="E1" s="58"/>
      <c r="F1" s="58"/>
      <c r="G1" s="58"/>
      <c r="H1" s="16"/>
    </row>
    <row r="2" spans="2:8">
      <c r="B2" s="58" t="s">
        <v>26</v>
      </c>
      <c r="C2" s="58"/>
      <c r="D2" s="58"/>
      <c r="E2" s="58"/>
      <c r="F2" s="58"/>
      <c r="G2" s="58"/>
      <c r="H2" s="58"/>
    </row>
    <row r="3" spans="2:8">
      <c r="B3" s="58" t="s">
        <v>31</v>
      </c>
      <c r="C3" s="58"/>
      <c r="D3" s="58"/>
      <c r="E3" s="58"/>
      <c r="F3" s="58"/>
      <c r="G3" s="58"/>
      <c r="H3" s="16"/>
    </row>
    <row r="4" spans="2:8" ht="15.75" thickBot="1">
      <c r="H4" s="11" t="s">
        <v>0</v>
      </c>
    </row>
    <row r="5" spans="2:8">
      <c r="B5" s="8"/>
      <c r="C5" s="12" t="s">
        <v>30</v>
      </c>
      <c r="D5" s="59" t="s">
        <v>32</v>
      </c>
      <c r="E5" s="59" t="s">
        <v>33</v>
      </c>
      <c r="F5" s="12" t="s">
        <v>1</v>
      </c>
      <c r="G5" s="12" t="s">
        <v>1</v>
      </c>
      <c r="H5" s="17" t="s">
        <v>1</v>
      </c>
    </row>
    <row r="6" spans="2:8">
      <c r="B6" s="9" t="s">
        <v>3</v>
      </c>
      <c r="C6" s="57">
        <v>43678</v>
      </c>
      <c r="D6" s="60"/>
      <c r="E6" s="60"/>
      <c r="F6" s="13" t="s">
        <v>25</v>
      </c>
      <c r="G6" s="13" t="s">
        <v>28</v>
      </c>
      <c r="H6" s="18" t="s">
        <v>29</v>
      </c>
    </row>
    <row r="7" spans="2:8" ht="15.75" thickBot="1">
      <c r="B7" s="10"/>
      <c r="C7" s="14" t="s">
        <v>0</v>
      </c>
      <c r="D7" s="61"/>
      <c r="E7" s="61"/>
      <c r="F7" s="19" t="s">
        <v>2</v>
      </c>
      <c r="G7" s="19" t="s">
        <v>2</v>
      </c>
      <c r="H7" s="20" t="s">
        <v>2</v>
      </c>
    </row>
    <row r="8" spans="2:8" ht="24" customHeight="1">
      <c r="B8" s="1" t="s">
        <v>4</v>
      </c>
      <c r="C8" s="29">
        <v>24740.3</v>
      </c>
      <c r="D8" s="29">
        <v>25363.200000000001</v>
      </c>
      <c r="E8" s="29">
        <v>28193.1</v>
      </c>
      <c r="F8" s="15">
        <f>D8/C8*100</f>
        <v>102.51775443305053</v>
      </c>
      <c r="G8" s="15">
        <f>E8/D8*100</f>
        <v>111.15750378501134</v>
      </c>
      <c r="H8" s="15">
        <f>E8/C8*100</f>
        <v>113.95617676422678</v>
      </c>
    </row>
    <row r="9" spans="2:8" ht="24" customHeight="1">
      <c r="B9" s="1" t="s">
        <v>23</v>
      </c>
      <c r="C9" s="37">
        <v>7714.6</v>
      </c>
      <c r="D9" s="37">
        <v>7036.6</v>
      </c>
      <c r="E9" s="37">
        <v>8413.4</v>
      </c>
      <c r="F9" s="15">
        <f t="shared" ref="F9:F28" si="0">D9/C9*100</f>
        <v>91.211469162367464</v>
      </c>
      <c r="G9" s="15">
        <f t="shared" ref="G9:G28" si="1">E9/D9*100</f>
        <v>119.56626779978964</v>
      </c>
      <c r="H9" s="15">
        <f t="shared" ref="H9:H28" si="2">E9/C9*100</f>
        <v>109.05814948279884</v>
      </c>
    </row>
    <row r="10" spans="2:8" ht="38.25" customHeight="1">
      <c r="B10" s="23" t="s">
        <v>16</v>
      </c>
      <c r="C10" s="38">
        <v>2384</v>
      </c>
      <c r="D10" s="38">
        <v>1252.0999999999999</v>
      </c>
      <c r="E10" s="38">
        <v>3008.8</v>
      </c>
      <c r="F10" s="15">
        <f t="shared" si="0"/>
        <v>52.520973154362416</v>
      </c>
      <c r="G10" s="15">
        <f t="shared" si="1"/>
        <v>240.30029550355408</v>
      </c>
      <c r="H10" s="15">
        <f t="shared" si="2"/>
        <v>126.20805369127517</v>
      </c>
    </row>
    <row r="11" spans="2:8" ht="25.5">
      <c r="B11" s="22" t="s">
        <v>17</v>
      </c>
      <c r="C11" s="39">
        <v>1131.0999999999999</v>
      </c>
      <c r="D11" s="39">
        <v>978.4</v>
      </c>
      <c r="E11" s="39">
        <v>319.2</v>
      </c>
      <c r="F11" s="15">
        <f t="shared" si="0"/>
        <v>86.49986738573071</v>
      </c>
      <c r="G11" s="15">
        <f t="shared" si="1"/>
        <v>32.624693376941941</v>
      </c>
      <c r="H11" s="15">
        <f t="shared" si="2"/>
        <v>28.220316506056054</v>
      </c>
    </row>
    <row r="12" spans="2:8">
      <c r="B12" s="4" t="s">
        <v>6</v>
      </c>
      <c r="C12" s="31">
        <v>225.5</v>
      </c>
      <c r="D12" s="31">
        <v>457</v>
      </c>
      <c r="E12" s="31">
        <v>1172</v>
      </c>
      <c r="F12" s="15">
        <f t="shared" si="0"/>
        <v>202.66075388026604</v>
      </c>
      <c r="G12" s="15">
        <f t="shared" si="1"/>
        <v>256.45514223194749</v>
      </c>
      <c r="H12" s="15">
        <f t="shared" si="2"/>
        <v>519.73392461197341</v>
      </c>
    </row>
    <row r="13" spans="2:8" ht="23.25">
      <c r="B13" s="54" t="s">
        <v>24</v>
      </c>
      <c r="C13" s="39">
        <v>72.900000000000006</v>
      </c>
      <c r="D13" s="39">
        <v>45.1</v>
      </c>
      <c r="E13" s="39">
        <v>1072.3</v>
      </c>
      <c r="F13" s="15">
        <f t="shared" si="0"/>
        <v>61.865569272976671</v>
      </c>
      <c r="G13" s="15">
        <f t="shared" si="1"/>
        <v>2377.6053215077604</v>
      </c>
      <c r="H13" s="15">
        <f t="shared" si="2"/>
        <v>1470.9190672153634</v>
      </c>
    </row>
    <row r="14" spans="2:8" ht="19.5" customHeight="1">
      <c r="B14" s="3" t="s">
        <v>14</v>
      </c>
      <c r="C14" s="31">
        <v>573.9</v>
      </c>
      <c r="D14" s="31">
        <v>1308.0999999999999</v>
      </c>
      <c r="E14" s="31">
        <v>459.2</v>
      </c>
      <c r="F14" s="15">
        <f t="shared" si="0"/>
        <v>227.9316954173201</v>
      </c>
      <c r="G14" s="15">
        <f t="shared" si="1"/>
        <v>35.10434982035013</v>
      </c>
      <c r="H14" s="15">
        <f t="shared" si="2"/>
        <v>80.013939710751004</v>
      </c>
    </row>
    <row r="15" spans="2:8" ht="21.75" customHeight="1">
      <c r="B15" s="4" t="s">
        <v>7</v>
      </c>
      <c r="C15" s="31">
        <v>88.5</v>
      </c>
      <c r="D15" s="31">
        <v>217.2</v>
      </c>
      <c r="E15" s="31">
        <v>78.5</v>
      </c>
      <c r="F15" s="15">
        <f t="shared" si="0"/>
        <v>245.42372881355931</v>
      </c>
      <c r="G15" s="15">
        <f t="shared" si="1"/>
        <v>36.141804788213626</v>
      </c>
      <c r="H15" s="15">
        <f t="shared" si="2"/>
        <v>88.700564971751419</v>
      </c>
    </row>
    <row r="16" spans="2:8" ht="27" customHeight="1" thickBot="1">
      <c r="B16" s="24" t="s">
        <v>18</v>
      </c>
      <c r="C16" s="40"/>
      <c r="D16" s="30"/>
      <c r="E16" s="30"/>
      <c r="F16" s="43">
        <v>0</v>
      </c>
      <c r="G16" s="43">
        <v>0</v>
      </c>
      <c r="H16" s="43">
        <v>0</v>
      </c>
    </row>
    <row r="17" spans="2:8" ht="15.75" thickBot="1">
      <c r="B17" s="7" t="s">
        <v>8</v>
      </c>
      <c r="C17" s="32">
        <f>SUM(C8:C16)</f>
        <v>36930.800000000003</v>
      </c>
      <c r="D17" s="42">
        <f>SUM(D8:D16)</f>
        <v>36657.699999999997</v>
      </c>
      <c r="E17" s="42">
        <f>SUM(E8:E16)</f>
        <v>42716.5</v>
      </c>
      <c r="F17" s="44">
        <f t="shared" si="0"/>
        <v>99.260508843566868</v>
      </c>
      <c r="G17" s="45">
        <f t="shared" si="1"/>
        <v>116.5280418575088</v>
      </c>
      <c r="H17" s="46">
        <f t="shared" si="2"/>
        <v>115.66632729320783</v>
      </c>
    </row>
    <row r="18" spans="2:8" ht="25.5">
      <c r="B18" s="26" t="s">
        <v>20</v>
      </c>
      <c r="C18" s="55"/>
      <c r="D18" s="55"/>
      <c r="E18" s="41"/>
      <c r="F18" s="15">
        <v>0</v>
      </c>
      <c r="G18" s="15">
        <v>0</v>
      </c>
      <c r="H18" s="15">
        <v>0</v>
      </c>
    </row>
    <row r="19" spans="2:8" ht="66" customHeight="1">
      <c r="B19" s="22" t="s">
        <v>19</v>
      </c>
      <c r="C19" s="30">
        <v>2306.1999999999998</v>
      </c>
      <c r="D19" s="30">
        <v>2584</v>
      </c>
      <c r="E19" s="30">
        <v>3472</v>
      </c>
      <c r="F19" s="15">
        <f t="shared" si="0"/>
        <v>112.04578961061486</v>
      </c>
      <c r="G19" s="15">
        <f t="shared" si="1"/>
        <v>134.36532507739938</v>
      </c>
      <c r="H19" s="15">
        <f t="shared" si="2"/>
        <v>150.55068944584164</v>
      </c>
    </row>
    <row r="20" spans="2:8" ht="51">
      <c r="B20" s="27" t="s">
        <v>21</v>
      </c>
      <c r="C20" s="30">
        <v>114.9</v>
      </c>
      <c r="D20" s="30">
        <v>103.4</v>
      </c>
      <c r="E20" s="30">
        <v>82.3</v>
      </c>
      <c r="F20" s="15">
        <f t="shared" si="0"/>
        <v>89.991296779808522</v>
      </c>
      <c r="G20" s="15">
        <f t="shared" si="1"/>
        <v>79.593810444874265</v>
      </c>
      <c r="H20" s="15">
        <v>0</v>
      </c>
    </row>
    <row r="21" spans="2:8" ht="25.5">
      <c r="B21" s="28" t="s">
        <v>22</v>
      </c>
      <c r="C21" s="31">
        <v>812.4</v>
      </c>
      <c r="D21" s="31">
        <v>1564.6</v>
      </c>
      <c r="E21" s="31">
        <v>2972</v>
      </c>
      <c r="F21" s="15">
        <f t="shared" si="0"/>
        <v>192.58985721319547</v>
      </c>
      <c r="G21" s="15">
        <f t="shared" si="1"/>
        <v>189.95270356640677</v>
      </c>
      <c r="H21" s="15">
        <f t="shared" si="2"/>
        <v>365.82964057114725</v>
      </c>
    </row>
    <row r="22" spans="2:8">
      <c r="B22" s="4" t="s">
        <v>15</v>
      </c>
      <c r="C22" s="33">
        <v>4174.2</v>
      </c>
      <c r="D22" s="29">
        <v>2452</v>
      </c>
      <c r="E22" s="29">
        <v>3121.4</v>
      </c>
      <c r="F22" s="15">
        <f t="shared" si="0"/>
        <v>58.741794834938432</v>
      </c>
      <c r="G22" s="15">
        <f t="shared" si="1"/>
        <v>127.30016313213703</v>
      </c>
      <c r="H22" s="15">
        <f t="shared" si="2"/>
        <v>74.778400651621865</v>
      </c>
    </row>
    <row r="23" spans="2:8" ht="39">
      <c r="B23" s="56" t="s">
        <v>27</v>
      </c>
      <c r="C23" s="33">
        <v>268</v>
      </c>
      <c r="D23" s="29">
        <v>0</v>
      </c>
      <c r="E23" s="29">
        <v>0</v>
      </c>
      <c r="F23" s="15">
        <v>0</v>
      </c>
      <c r="G23" s="15">
        <v>0</v>
      </c>
      <c r="H23" s="15">
        <v>0</v>
      </c>
    </row>
    <row r="24" spans="2:8">
      <c r="B24" s="25" t="s">
        <v>9</v>
      </c>
      <c r="C24" s="33">
        <v>13.8</v>
      </c>
      <c r="D24" s="29">
        <v>1190.5999999999999</v>
      </c>
      <c r="E24" s="29">
        <v>6.1</v>
      </c>
      <c r="F24" s="15">
        <f t="shared" si="0"/>
        <v>8627.5362318840562</v>
      </c>
      <c r="G24" s="15">
        <f t="shared" si="1"/>
        <v>0.51234671594154202</v>
      </c>
      <c r="H24" s="15">
        <f t="shared" si="2"/>
        <v>44.202898550724633</v>
      </c>
    </row>
    <row r="25" spans="2:8">
      <c r="B25" s="4" t="s">
        <v>13</v>
      </c>
      <c r="C25" s="33">
        <v>1101</v>
      </c>
      <c r="D25" s="29">
        <v>179.3</v>
      </c>
      <c r="E25" s="29">
        <v>94.4</v>
      </c>
      <c r="F25" s="15">
        <f t="shared" si="0"/>
        <v>16.285195277020893</v>
      </c>
      <c r="G25" s="15">
        <f t="shared" si="1"/>
        <v>52.649191299498042</v>
      </c>
      <c r="H25" s="15">
        <f t="shared" si="2"/>
        <v>8.57402361489555</v>
      </c>
    </row>
    <row r="26" spans="2:8" ht="15.75" thickBot="1">
      <c r="B26" s="2" t="s">
        <v>10</v>
      </c>
      <c r="C26" s="34"/>
      <c r="D26" s="34"/>
      <c r="E26" s="34">
        <v>1366.5</v>
      </c>
      <c r="F26" s="43">
        <v>0</v>
      </c>
      <c r="G26" s="43">
        <v>0</v>
      </c>
      <c r="H26" s="43">
        <v>0</v>
      </c>
    </row>
    <row r="27" spans="2:8">
      <c r="B27" s="5" t="s">
        <v>11</v>
      </c>
      <c r="C27" s="35">
        <f>SUM(C18:C26)</f>
        <v>8790.5</v>
      </c>
      <c r="D27" s="47">
        <f>SUM(D18:D26)</f>
        <v>8073.9000000000005</v>
      </c>
      <c r="E27" s="47">
        <f>SUM(E18:E26)</f>
        <v>11114.7</v>
      </c>
      <c r="F27" s="49">
        <f t="shared" si="0"/>
        <v>91.848017746430813</v>
      </c>
      <c r="G27" s="50">
        <f t="shared" si="1"/>
        <v>137.66209638464682</v>
      </c>
      <c r="H27" s="51">
        <f t="shared" si="2"/>
        <v>126.43990671747912</v>
      </c>
    </row>
    <row r="28" spans="2:8" ht="15.75" thickBot="1">
      <c r="B28" s="6" t="s">
        <v>12</v>
      </c>
      <c r="C28" s="36">
        <f>C17+C27</f>
        <v>45721.3</v>
      </c>
      <c r="D28" s="48">
        <f>D17+D27</f>
        <v>44731.6</v>
      </c>
      <c r="E28" s="48">
        <f>E17+E27</f>
        <v>53831.199999999997</v>
      </c>
      <c r="F28" s="52">
        <f t="shared" si="0"/>
        <v>97.835363386430387</v>
      </c>
      <c r="G28" s="21">
        <f t="shared" si="1"/>
        <v>120.34266603474948</v>
      </c>
      <c r="H28" s="53">
        <f t="shared" si="2"/>
        <v>117.73768462401549</v>
      </c>
    </row>
  </sheetData>
  <mergeCells count="5">
    <mergeCell ref="B2:H2"/>
    <mergeCell ref="B3:G3"/>
    <mergeCell ref="B1:G1"/>
    <mergeCell ref="D5:D7"/>
    <mergeCell ref="E5:E7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2021-08-09T03:57:50Z</dcterms:modified>
</cp:coreProperties>
</file>